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715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<sst xmlns="http://schemas.openxmlformats.org/spreadsheetml/2006/main" count="37" uniqueCount="29">
  <si>
    <t>Regione</t>
  </si>
  <si>
    <t xml:space="preserve">infanzia </t>
  </si>
  <si>
    <t xml:space="preserve">primaria </t>
  </si>
  <si>
    <t xml:space="preserve">secondaria di I grado </t>
  </si>
  <si>
    <t>secondaria di II grado</t>
  </si>
  <si>
    <t xml:space="preserve">tutti gli ordini </t>
  </si>
  <si>
    <t>differenza 2014/15 - 2013/15</t>
  </si>
  <si>
    <t>Organico 2013/2014</t>
  </si>
  <si>
    <t>Organico 2014/2015</t>
  </si>
  <si>
    <t>Abruzzo</t>
  </si>
  <si>
    <t>Basilicata</t>
  </si>
  <si>
    <t>Calabria</t>
  </si>
  <si>
    <t>Campania</t>
  </si>
  <si>
    <t>Emilia Romagna</t>
  </si>
  <si>
    <t>Friuli Venezia Giulia</t>
  </si>
  <si>
    <t>FVG- Scuole con insegnamento in lingua Slovena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</si>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</sst>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2"/>
      <color indexed="8"/>
      <name val="HPFutura Medium"/>
      <family val="2"/>
    </font>
    <font>
      <sz val="12"/>
      <color indexed="8"/>
      <name val="Times New Roman"/>
      <family val="1"/>
    </font>
    <font>
      <sz val="10"/>
      <name val="Verdana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9"/>
      <name val="HPFutura Medium"/>
      <family val="2"/>
    </font>
    <font>
      <b/>
      <sz val="12"/>
      <color indexed="52"/>
      <name val="HPFutura Medium"/>
      <family val="2"/>
    </font>
    <font>
      <sz val="12"/>
      <color indexed="52"/>
      <name val="HPFutura Medium"/>
      <family val="2"/>
    </font>
    <font>
      <b/>
      <sz val="12"/>
      <color indexed="9"/>
      <name val="HPFutura Medium"/>
      <family val="2"/>
    </font>
    <font>
      <sz val="12"/>
      <color indexed="62"/>
      <name val="HPFutura Medium"/>
      <family val="2"/>
    </font>
    <font>
      <sz val="12"/>
      <color indexed="60"/>
      <name val="HPFutura Medium"/>
      <family val="2"/>
    </font>
    <font>
      <b/>
      <sz val="12"/>
      <color indexed="63"/>
      <name val="HPFutura Medium"/>
      <family val="2"/>
    </font>
    <font>
      <sz val="12"/>
      <color indexed="10"/>
      <name val="HPFutura Medium"/>
      <family val="2"/>
    </font>
    <font>
      <i/>
      <sz val="12"/>
      <color indexed="23"/>
      <name val="HPFutura Medium"/>
      <family val="2"/>
    </font>
    <font>
      <b/>
      <sz val="18"/>
      <color indexed="56"/>
      <name val="Cambria"/>
      <family val="2"/>
    </font>
    <font>
      <b/>
      <sz val="15"/>
      <color indexed="56"/>
      <name val="HPFutura Medium"/>
      <family val="2"/>
    </font>
    <font>
      <b/>
      <sz val="13"/>
      <color indexed="56"/>
      <name val="HPFutura Medium"/>
      <family val="2"/>
    </font>
    <font>
      <b/>
      <sz val="11"/>
      <color indexed="56"/>
      <name val="HPFutura Medium"/>
      <family val="2"/>
    </font>
    <font>
      <b/>
      <sz val="12"/>
      <color indexed="8"/>
      <name val="HPFutura Medium"/>
      <family val="2"/>
    </font>
    <font>
      <sz val="12"/>
      <color indexed="20"/>
      <name val="HPFutura Medium"/>
      <family val="2"/>
    </font>
    <font>
      <sz val="12"/>
      <color indexed="17"/>
      <name val="HPFutura Medium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0" fillId="23" borderId="14" xfId="0" applyFill="1" applyBorder="1" applyAlignment="1">
      <alignment/>
    </xf>
    <xf numFmtId="3" fontId="1" fillId="0" borderId="12" xfId="0" applyNumberFormat="1" applyFont="1" applyBorder="1" applyAlignment="1">
      <alignment horizontal="center" wrapText="1"/>
    </xf>
    <xf numFmtId="3" fontId="1" fillId="24" borderId="15" xfId="0" applyNumberFormat="1" applyFont="1" applyFill="1" applyBorder="1" applyAlignment="1">
      <alignment horizontal="center" wrapText="1"/>
    </xf>
    <xf numFmtId="3" fontId="0" fillId="23" borderId="14" xfId="0" applyNumberFormat="1" applyFill="1" applyBorder="1" applyAlignment="1">
      <alignment/>
    </xf>
    <xf numFmtId="0" fontId="3" fillId="0" borderId="13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0" fillId="23" borderId="16" xfId="0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" fillId="23" borderId="14" xfId="0" applyFont="1" applyFill="1" applyBorder="1" applyAlignment="1">
      <alignment horizontal="center" vertical="top" wrapText="1"/>
    </xf>
    <xf numFmtId="0" fontId="0" fillId="23" borderId="14" xfId="0" applyFill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3" fontId="3" fillId="0" borderId="2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3" fontId="0" fillId="23" borderId="19" xfId="0" applyNumberFormat="1" applyFill="1" applyBorder="1" applyAlignment="1">
      <alignment horizontal="center"/>
    </xf>
    <xf numFmtId="3" fontId="0" fillId="23" borderId="21" xfId="0" applyNumberFormat="1" applyFill="1" applyBorder="1" applyAlignment="1">
      <alignment horizontal="center"/>
    </xf>
    <xf numFmtId="0" fontId="1" fillId="0" borderId="23" xfId="0" applyFont="1" applyFill="1" applyBorder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02662\Impostazioni%20locali\Temporary%20Internet%20Files\OLK119\prova%20calcolo%20tabelle%20organici%202014%2015%20con%20criteri%20uguali%202013%2014%20al%2001%2004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infanzia"/>
      <sheetName val="tab primaria  "/>
      <sheetName val="tab medie "/>
      <sheetName val="tab superiori"/>
      <sheetName val="totali "/>
      <sheetName val="TABELLE DECRETO 2014"/>
      <sheetName val="riduzione licei riforma "/>
      <sheetName val="calcoli primaria "/>
      <sheetName val="calcolo licei"/>
      <sheetName val="II grado serali"/>
      <sheetName val="Foglio1"/>
    </sheetNames>
    <sheetDataSet>
      <sheetData sheetId="0">
        <row r="3">
          <cell r="N3">
            <v>2469</v>
          </cell>
        </row>
        <row r="4">
          <cell r="N4">
            <v>1138</v>
          </cell>
        </row>
        <row r="5">
          <cell r="N5">
            <v>3946</v>
          </cell>
        </row>
        <row r="6">
          <cell r="N6">
            <v>11769</v>
          </cell>
        </row>
        <row r="7">
          <cell r="N7">
            <v>4385</v>
          </cell>
        </row>
        <row r="8">
          <cell r="N8">
            <v>1568</v>
          </cell>
        </row>
        <row r="9">
          <cell r="N9">
            <v>6686</v>
          </cell>
        </row>
        <row r="10">
          <cell r="N10">
            <v>1721</v>
          </cell>
        </row>
        <row r="11">
          <cell r="N11">
            <v>9537</v>
          </cell>
        </row>
        <row r="12">
          <cell r="N12">
            <v>2770</v>
          </cell>
        </row>
        <row r="13">
          <cell r="N13">
            <v>558</v>
          </cell>
        </row>
        <row r="14">
          <cell r="N14">
            <v>6007</v>
          </cell>
        </row>
        <row r="15">
          <cell r="N15">
            <v>7106</v>
          </cell>
        </row>
        <row r="16">
          <cell r="N16">
            <v>2644</v>
          </cell>
        </row>
        <row r="17">
          <cell r="N17">
            <v>8651</v>
          </cell>
        </row>
        <row r="18">
          <cell r="N18">
            <v>5373</v>
          </cell>
        </row>
        <row r="19">
          <cell r="N19">
            <v>1546</v>
          </cell>
        </row>
        <row r="20">
          <cell r="N20">
            <v>3897</v>
          </cell>
        </row>
      </sheetData>
      <sheetData sheetId="1">
        <row r="3">
          <cell r="W3">
            <v>4191</v>
          </cell>
        </row>
        <row r="4">
          <cell r="W4">
            <v>2154</v>
          </cell>
        </row>
        <row r="5">
          <cell r="W5">
            <v>7644</v>
          </cell>
        </row>
        <row r="6">
          <cell r="W6">
            <v>19632</v>
          </cell>
        </row>
        <row r="7">
          <cell r="W7">
            <v>14416</v>
          </cell>
        </row>
        <row r="8">
          <cell r="W8">
            <v>4236</v>
          </cell>
        </row>
        <row r="9">
          <cell r="W9">
            <v>19120</v>
          </cell>
        </row>
        <row r="10">
          <cell r="W10">
            <v>4637</v>
          </cell>
        </row>
        <row r="11">
          <cell r="W11">
            <v>34315</v>
          </cell>
        </row>
        <row r="12">
          <cell r="W12">
            <v>5036</v>
          </cell>
        </row>
        <row r="13">
          <cell r="W13">
            <v>990</v>
          </cell>
        </row>
        <row r="14">
          <cell r="W14">
            <v>15061</v>
          </cell>
        </row>
        <row r="15">
          <cell r="W15">
            <v>13176</v>
          </cell>
        </row>
        <row r="16">
          <cell r="W16">
            <v>5407</v>
          </cell>
        </row>
        <row r="17">
          <cell r="W17">
            <v>17049</v>
          </cell>
        </row>
        <row r="18">
          <cell r="W18">
            <v>11900</v>
          </cell>
        </row>
        <row r="19">
          <cell r="W19">
            <v>3033</v>
          </cell>
        </row>
        <row r="20">
          <cell r="W20">
            <v>16790</v>
          </cell>
        </row>
      </sheetData>
      <sheetData sheetId="2">
        <row r="3">
          <cell r="V3">
            <v>2889</v>
          </cell>
        </row>
        <row r="4">
          <cell r="V4">
            <v>1536</v>
          </cell>
        </row>
        <row r="5">
          <cell r="V5">
            <v>5467.000000000001</v>
          </cell>
        </row>
        <row r="6">
          <cell r="V6">
            <v>17053.999999999996</v>
          </cell>
        </row>
        <row r="7">
          <cell r="V7">
            <v>7554</v>
          </cell>
        </row>
        <row r="8">
          <cell r="V8">
            <v>2446</v>
          </cell>
        </row>
        <row r="9">
          <cell r="V9">
            <v>12327</v>
          </cell>
        </row>
        <row r="10">
          <cell r="V10">
            <v>2796</v>
          </cell>
        </row>
        <row r="11">
          <cell r="V11">
            <v>18868.999999999996</v>
          </cell>
        </row>
        <row r="12">
          <cell r="V12">
            <v>2997</v>
          </cell>
        </row>
        <row r="13">
          <cell r="V13">
            <v>683.9999999999999</v>
          </cell>
        </row>
        <row r="14">
          <cell r="V14">
            <v>8890.000000000002</v>
          </cell>
        </row>
        <row r="15">
          <cell r="V15">
            <v>9918</v>
          </cell>
        </row>
        <row r="16">
          <cell r="V16">
            <v>4134</v>
          </cell>
        </row>
        <row r="17">
          <cell r="V17">
            <v>14176.999999999998</v>
          </cell>
        </row>
        <row r="18">
          <cell r="V18">
            <v>7053.999999999999</v>
          </cell>
        </row>
        <row r="19">
          <cell r="V19">
            <v>1777</v>
          </cell>
        </row>
        <row r="20">
          <cell r="V20">
            <v>10277.000000000002</v>
          </cell>
        </row>
      </sheetData>
      <sheetData sheetId="3">
        <row r="3">
          <cell r="W3">
            <v>4415</v>
          </cell>
        </row>
        <row r="4">
          <cell r="W4">
            <v>2325</v>
          </cell>
        </row>
        <row r="5">
          <cell r="W5">
            <v>8204</v>
          </cell>
        </row>
        <row r="6">
          <cell r="W6">
            <v>23131</v>
          </cell>
        </row>
        <row r="7">
          <cell r="W7">
            <v>12495</v>
          </cell>
        </row>
        <row r="8">
          <cell r="W8">
            <v>3719</v>
          </cell>
        </row>
        <row r="9">
          <cell r="W9">
            <v>17658</v>
          </cell>
        </row>
        <row r="10">
          <cell r="W10">
            <v>4141</v>
          </cell>
        </row>
        <row r="11">
          <cell r="W11">
            <v>25337</v>
          </cell>
        </row>
        <row r="12">
          <cell r="W12">
            <v>5149</v>
          </cell>
        </row>
        <row r="13">
          <cell r="W13">
            <v>1211.9999999999998</v>
          </cell>
        </row>
        <row r="14">
          <cell r="W14">
            <v>12156.000000000002</v>
          </cell>
        </row>
        <row r="15">
          <cell r="W15">
            <v>15842.999999999996</v>
          </cell>
        </row>
        <row r="16">
          <cell r="W16">
            <v>5944</v>
          </cell>
        </row>
        <row r="17">
          <cell r="W17">
            <v>18586.000000000004</v>
          </cell>
        </row>
        <row r="18">
          <cell r="W18">
            <v>11760</v>
          </cell>
        </row>
        <row r="19">
          <cell r="W19">
            <v>2721</v>
          </cell>
        </row>
        <row r="20">
          <cell r="W20">
            <v>14639.000000000002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PageLayoutView="0" workbookViewId="0" topLeftCell="C4">
      <selection activeCell="L15" sqref="L15"/>
    </sheetView>
  </sheetViews>
  <sheetFormatPr defaultColWidth="10.69921875" defaultRowHeight="15"/>
  <cols>
    <col min="1" max="1" width="14.796875" style="0" customWidth="1"/>
    <col min="6" max="7" width="11.19921875" style="0" customWidth="1"/>
  </cols>
  <sheetData>
    <row r="1" spans="1:12" ht="18.75" customHeight="1" thickBot="1">
      <c r="A1" s="16" t="s">
        <v>0</v>
      </c>
      <c r="B1" s="14" t="s">
        <v>1</v>
      </c>
      <c r="C1" s="15"/>
      <c r="D1" s="14" t="s">
        <v>2</v>
      </c>
      <c r="E1" s="15"/>
      <c r="F1" s="14" t="s">
        <v>3</v>
      </c>
      <c r="G1" s="15"/>
      <c r="H1" s="14" t="s">
        <v>4</v>
      </c>
      <c r="I1" s="15"/>
      <c r="J1" s="14" t="s">
        <v>5</v>
      </c>
      <c r="K1" s="15"/>
      <c r="L1" s="19" t="s">
        <v>6</v>
      </c>
    </row>
    <row r="2" spans="1:12" ht="29.25" customHeight="1">
      <c r="A2" s="17"/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20"/>
    </row>
    <row r="3" spans="1:12" ht="9" customHeight="1">
      <c r="A3" s="17"/>
      <c r="B3" s="2"/>
      <c r="C3" s="2"/>
      <c r="D3" s="2"/>
      <c r="E3" s="2"/>
      <c r="F3" s="2"/>
      <c r="G3" s="2"/>
      <c r="H3" s="2"/>
      <c r="I3" s="2"/>
      <c r="J3" s="2"/>
      <c r="K3" s="2"/>
      <c r="L3" s="20"/>
    </row>
    <row r="4" spans="1:12" ht="9.75" customHeight="1" thickBot="1">
      <c r="A4" s="18"/>
      <c r="B4" s="3"/>
      <c r="C4" s="3"/>
      <c r="D4" s="3"/>
      <c r="E4" s="3"/>
      <c r="F4" s="3"/>
      <c r="G4" s="3"/>
      <c r="H4" s="3"/>
      <c r="I4" s="3"/>
      <c r="J4" s="3"/>
      <c r="K4" s="3"/>
      <c r="L4" s="20"/>
    </row>
    <row r="5" spans="1:12" ht="6" customHeight="1" thickBot="1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5"/>
    </row>
    <row r="6" spans="1:12" ht="18" customHeight="1" thickBot="1">
      <c r="A6" s="4" t="s">
        <v>9</v>
      </c>
      <c r="B6" s="6">
        <v>2455</v>
      </c>
      <c r="C6" s="6">
        <f>'[1]tab infanzia'!N3</f>
        <v>2469</v>
      </c>
      <c r="D6" s="6">
        <v>4185</v>
      </c>
      <c r="E6" s="6">
        <f>'[1]tab primaria  '!W3</f>
        <v>4191</v>
      </c>
      <c r="F6" s="6">
        <v>2941</v>
      </c>
      <c r="G6" s="6">
        <f>'[1]tab medie '!V3</f>
        <v>2889</v>
      </c>
      <c r="H6" s="6">
        <v>4397</v>
      </c>
      <c r="I6" s="6">
        <f>'[1]tab superiori'!W3</f>
        <v>4415</v>
      </c>
      <c r="J6" s="7">
        <f>B6+D6+F6+H6</f>
        <v>13978</v>
      </c>
      <c r="K6" s="7">
        <f>C6+E6+G6+I6</f>
        <v>13964</v>
      </c>
      <c r="L6" s="8">
        <f>K6-J6</f>
        <v>-14</v>
      </c>
    </row>
    <row r="7" spans="1:12" ht="18" customHeight="1" thickBot="1">
      <c r="A7" s="4" t="s">
        <v>10</v>
      </c>
      <c r="B7" s="6">
        <v>1138</v>
      </c>
      <c r="C7" s="6">
        <f>'[1]tab infanzia'!N4</f>
        <v>1138</v>
      </c>
      <c r="D7" s="6">
        <v>2180</v>
      </c>
      <c r="E7" s="6">
        <f>'[1]tab primaria  '!W4</f>
        <v>2154</v>
      </c>
      <c r="F7" s="6">
        <v>1581</v>
      </c>
      <c r="G7" s="6">
        <f>'[1]tab medie '!V4</f>
        <v>1536</v>
      </c>
      <c r="H7" s="6">
        <v>2312</v>
      </c>
      <c r="I7" s="6">
        <f>'[1]tab superiori'!W4</f>
        <v>2325</v>
      </c>
      <c r="J7" s="7">
        <f aca="true" t="shared" si="0" ref="J7:K24">B7+D7+F7+H7</f>
        <v>7211</v>
      </c>
      <c r="K7" s="7">
        <f t="shared" si="0"/>
        <v>7153</v>
      </c>
      <c r="L7" s="8">
        <f aca="true" t="shared" si="1" ref="L7:L24">K7-J7</f>
        <v>-58</v>
      </c>
    </row>
    <row r="8" spans="1:12" ht="18" customHeight="1" thickBot="1">
      <c r="A8" s="4" t="s">
        <v>11</v>
      </c>
      <c r="B8" s="6">
        <v>3924</v>
      </c>
      <c r="C8" s="6">
        <f>'[1]tab infanzia'!N5</f>
        <v>3946</v>
      </c>
      <c r="D8" s="6">
        <v>7712</v>
      </c>
      <c r="E8" s="6">
        <f>'[1]tab primaria  '!W5</f>
        <v>7644</v>
      </c>
      <c r="F8" s="6">
        <v>5578.000000000001</v>
      </c>
      <c r="G8" s="6">
        <f>'[1]tab medie '!V5</f>
        <v>5467.000000000001</v>
      </c>
      <c r="H8" s="6">
        <v>8230</v>
      </c>
      <c r="I8" s="6">
        <f>'[1]tab superiori'!W5</f>
        <v>8204</v>
      </c>
      <c r="J8" s="7">
        <f t="shared" si="0"/>
        <v>25444</v>
      </c>
      <c r="K8" s="7">
        <f t="shared" si="0"/>
        <v>25261</v>
      </c>
      <c r="L8" s="8">
        <f t="shared" si="1"/>
        <v>-183</v>
      </c>
    </row>
    <row r="9" spans="1:12" ht="18" customHeight="1" thickBot="1">
      <c r="A9" s="4" t="s">
        <v>12</v>
      </c>
      <c r="B9" s="6">
        <v>11743</v>
      </c>
      <c r="C9" s="6">
        <f>'[1]tab infanzia'!N6</f>
        <v>11769</v>
      </c>
      <c r="D9" s="6">
        <v>19973</v>
      </c>
      <c r="E9" s="6">
        <f>'[1]tab primaria  '!W6</f>
        <v>19632</v>
      </c>
      <c r="F9" s="6">
        <v>16885.999999999996</v>
      </c>
      <c r="G9" s="6">
        <f>'[1]tab medie '!V6</f>
        <v>17053.999999999996</v>
      </c>
      <c r="H9" s="6">
        <v>23371</v>
      </c>
      <c r="I9" s="6">
        <f>'[1]tab superiori'!W6</f>
        <v>23131</v>
      </c>
      <c r="J9" s="7">
        <f t="shared" si="0"/>
        <v>71973</v>
      </c>
      <c r="K9" s="7">
        <f t="shared" si="0"/>
        <v>71586</v>
      </c>
      <c r="L9" s="8">
        <f t="shared" si="1"/>
        <v>-387</v>
      </c>
    </row>
    <row r="10" spans="1:12" ht="18" customHeight="1" thickBot="1">
      <c r="A10" s="4" t="s">
        <v>13</v>
      </c>
      <c r="B10" s="6">
        <v>4237</v>
      </c>
      <c r="C10" s="6">
        <f>'[1]tab infanzia'!N7</f>
        <v>4385</v>
      </c>
      <c r="D10" s="6">
        <v>14274</v>
      </c>
      <c r="E10" s="6">
        <f>'[1]tab primaria  '!W7</f>
        <v>14416</v>
      </c>
      <c r="F10" s="6">
        <v>7708</v>
      </c>
      <c r="G10" s="6">
        <f>'[1]tab medie '!V7</f>
        <v>7554</v>
      </c>
      <c r="H10" s="6">
        <v>12235</v>
      </c>
      <c r="I10" s="6">
        <f>'[1]tab superiori'!W7</f>
        <v>12495</v>
      </c>
      <c r="J10" s="7">
        <f t="shared" si="0"/>
        <v>38454</v>
      </c>
      <c r="K10" s="7">
        <f t="shared" si="0"/>
        <v>38850</v>
      </c>
      <c r="L10" s="8">
        <f t="shared" si="1"/>
        <v>396</v>
      </c>
    </row>
    <row r="11" spans="1:12" ht="18" customHeight="1" thickBot="1">
      <c r="A11" s="4" t="s">
        <v>14</v>
      </c>
      <c r="B11" s="6">
        <v>1464</v>
      </c>
      <c r="C11" s="6">
        <f>'[1]tab infanzia'!N8-90</f>
        <v>1478</v>
      </c>
      <c r="D11" s="6">
        <v>4032</v>
      </c>
      <c r="E11" s="6">
        <f>'[1]tab primaria  '!W8-200</f>
        <v>4036</v>
      </c>
      <c r="F11" s="6">
        <v>2408</v>
      </c>
      <c r="G11" s="6">
        <f>'[1]tab medie '!V8-70</f>
        <v>2376</v>
      </c>
      <c r="H11" s="6">
        <v>3551</v>
      </c>
      <c r="I11" s="6">
        <f>'[1]tab superiori'!W8-128</f>
        <v>3591</v>
      </c>
      <c r="J11" s="7">
        <f t="shared" si="0"/>
        <v>11455</v>
      </c>
      <c r="K11" s="7">
        <f t="shared" si="0"/>
        <v>11481</v>
      </c>
      <c r="L11" s="8">
        <f t="shared" si="1"/>
        <v>26</v>
      </c>
    </row>
    <row r="12" spans="1:12" ht="48" thickBot="1">
      <c r="A12" s="4" t="s">
        <v>15</v>
      </c>
      <c r="B12" s="6">
        <v>90</v>
      </c>
      <c r="C12" s="6">
        <v>90</v>
      </c>
      <c r="D12" s="6">
        <v>198</v>
      </c>
      <c r="E12" s="6">
        <v>200</v>
      </c>
      <c r="F12" s="6">
        <v>70</v>
      </c>
      <c r="G12" s="6">
        <v>70</v>
      </c>
      <c r="H12" s="6">
        <v>126</v>
      </c>
      <c r="I12" s="6">
        <v>128</v>
      </c>
      <c r="J12" s="7">
        <f t="shared" si="0"/>
        <v>484</v>
      </c>
      <c r="K12" s="7">
        <f t="shared" si="0"/>
        <v>488</v>
      </c>
      <c r="L12" s="8">
        <f t="shared" si="1"/>
        <v>4</v>
      </c>
    </row>
    <row r="13" spans="1:12" ht="18" customHeight="1" thickBot="1">
      <c r="A13" s="4" t="s">
        <v>16</v>
      </c>
      <c r="B13" s="6">
        <v>6626</v>
      </c>
      <c r="C13" s="6">
        <f>'[1]tab infanzia'!N9</f>
        <v>6686</v>
      </c>
      <c r="D13" s="6">
        <v>18912</v>
      </c>
      <c r="E13" s="6">
        <f>'[1]tab primaria  '!W9</f>
        <v>19120</v>
      </c>
      <c r="F13" s="6">
        <v>12311</v>
      </c>
      <c r="G13" s="6">
        <f>'[1]tab medie '!V9</f>
        <v>12327</v>
      </c>
      <c r="H13" s="6">
        <v>17696</v>
      </c>
      <c r="I13" s="6">
        <f>'[1]tab superiori'!W9</f>
        <v>17658</v>
      </c>
      <c r="J13" s="7">
        <f t="shared" si="0"/>
        <v>55545</v>
      </c>
      <c r="K13" s="7">
        <f t="shared" si="0"/>
        <v>55791</v>
      </c>
      <c r="L13" s="8">
        <f t="shared" si="1"/>
        <v>246</v>
      </c>
    </row>
    <row r="14" spans="1:12" ht="18" customHeight="1" thickBot="1">
      <c r="A14" s="4" t="s">
        <v>17</v>
      </c>
      <c r="B14" s="6">
        <v>1719</v>
      </c>
      <c r="C14" s="6">
        <f>'[1]tab infanzia'!N10</f>
        <v>1721</v>
      </c>
      <c r="D14" s="6">
        <v>4632</v>
      </c>
      <c r="E14" s="6">
        <f>'[1]tab primaria  '!W10</f>
        <v>4637</v>
      </c>
      <c r="F14" s="6">
        <v>2798</v>
      </c>
      <c r="G14" s="6">
        <f>'[1]tab medie '!V10</f>
        <v>2796</v>
      </c>
      <c r="H14" s="6">
        <v>4102</v>
      </c>
      <c r="I14" s="6">
        <f>'[1]tab superiori'!W10</f>
        <v>4141</v>
      </c>
      <c r="J14" s="7">
        <f t="shared" si="0"/>
        <v>13251</v>
      </c>
      <c r="K14" s="7">
        <f t="shared" si="0"/>
        <v>13295</v>
      </c>
      <c r="L14" s="8">
        <f t="shared" si="1"/>
        <v>44</v>
      </c>
    </row>
    <row r="15" spans="1:12" ht="18" customHeight="1" thickBot="1">
      <c r="A15" s="4" t="s">
        <v>18</v>
      </c>
      <c r="B15" s="6">
        <v>9503</v>
      </c>
      <c r="C15" s="6">
        <f>'[1]tab infanzia'!N11</f>
        <v>9537</v>
      </c>
      <c r="D15" s="6">
        <v>34138</v>
      </c>
      <c r="E15" s="6">
        <f>'[1]tab primaria  '!W11</f>
        <v>34315</v>
      </c>
      <c r="F15" s="6">
        <v>18987.999999999996</v>
      </c>
      <c r="G15" s="6">
        <f>'[1]tab medie '!V11</f>
        <v>18868.999999999996</v>
      </c>
      <c r="H15" s="6">
        <v>25019</v>
      </c>
      <c r="I15" s="6">
        <f>'[1]tab superiori'!W11</f>
        <v>25337</v>
      </c>
      <c r="J15" s="7">
        <f t="shared" si="0"/>
        <v>87648</v>
      </c>
      <c r="K15" s="7">
        <f t="shared" si="0"/>
        <v>88058</v>
      </c>
      <c r="L15" s="8">
        <f t="shared" si="1"/>
        <v>410</v>
      </c>
    </row>
    <row r="16" spans="1:12" ht="18" customHeight="1" thickBot="1">
      <c r="A16" s="4" t="s">
        <v>19</v>
      </c>
      <c r="B16" s="6">
        <v>2756</v>
      </c>
      <c r="C16" s="6">
        <f>'[1]tab infanzia'!N12</f>
        <v>2770</v>
      </c>
      <c r="D16" s="6">
        <v>5011</v>
      </c>
      <c r="E16" s="6">
        <f>'[1]tab primaria  '!W12</f>
        <v>5036</v>
      </c>
      <c r="F16" s="6">
        <v>3058</v>
      </c>
      <c r="G16" s="6">
        <f>'[1]tab medie '!V12</f>
        <v>2997</v>
      </c>
      <c r="H16" s="6">
        <v>5119</v>
      </c>
      <c r="I16" s="6">
        <f>'[1]tab superiori'!W12</f>
        <v>5149</v>
      </c>
      <c r="J16" s="7">
        <f t="shared" si="0"/>
        <v>15944</v>
      </c>
      <c r="K16" s="7">
        <f t="shared" si="0"/>
        <v>15952</v>
      </c>
      <c r="L16" s="8">
        <f t="shared" si="1"/>
        <v>8</v>
      </c>
    </row>
    <row r="17" spans="1:12" ht="18" customHeight="1" thickBot="1">
      <c r="A17" s="4" t="s">
        <v>20</v>
      </c>
      <c r="B17" s="6">
        <v>554</v>
      </c>
      <c r="C17" s="6">
        <f>'[1]tab infanzia'!N13</f>
        <v>558</v>
      </c>
      <c r="D17" s="6">
        <v>998</v>
      </c>
      <c r="E17" s="6">
        <f>'[1]tab primaria  '!W13</f>
        <v>990</v>
      </c>
      <c r="F17" s="6">
        <v>702.9999999999999</v>
      </c>
      <c r="G17" s="6">
        <f>'[1]tab medie '!V13</f>
        <v>683.9999999999999</v>
      </c>
      <c r="H17" s="6">
        <v>1221.9999999999998</v>
      </c>
      <c r="I17" s="6">
        <f>'[1]tab superiori'!W13</f>
        <v>1211.9999999999998</v>
      </c>
      <c r="J17" s="7">
        <f t="shared" si="0"/>
        <v>3477</v>
      </c>
      <c r="K17" s="7">
        <f t="shared" si="0"/>
        <v>3444</v>
      </c>
      <c r="L17" s="8">
        <f t="shared" si="1"/>
        <v>-33</v>
      </c>
    </row>
    <row r="18" spans="1:12" ht="16.5" thickBot="1">
      <c r="A18" s="4" t="s">
        <v>21</v>
      </c>
      <c r="B18" s="6">
        <v>5966</v>
      </c>
      <c r="C18" s="6">
        <f>'[1]tab infanzia'!N14</f>
        <v>6007</v>
      </c>
      <c r="D18" s="6">
        <v>15037</v>
      </c>
      <c r="E18" s="6">
        <f>'[1]tab primaria  '!W14</f>
        <v>15061</v>
      </c>
      <c r="F18" s="6">
        <v>8989.000000000002</v>
      </c>
      <c r="G18" s="6">
        <f>'[1]tab medie '!V14</f>
        <v>8890.000000000002</v>
      </c>
      <c r="H18" s="6">
        <v>12056.000000000002</v>
      </c>
      <c r="I18" s="6">
        <f>'[1]tab superiori'!W14</f>
        <v>12156.000000000002</v>
      </c>
      <c r="J18" s="7">
        <f t="shared" si="0"/>
        <v>42048</v>
      </c>
      <c r="K18" s="7">
        <f t="shared" si="0"/>
        <v>42114</v>
      </c>
      <c r="L18" s="8">
        <f t="shared" si="1"/>
        <v>66</v>
      </c>
    </row>
    <row r="19" spans="1:12" ht="16.5" thickBot="1">
      <c r="A19" s="4" t="s">
        <v>22</v>
      </c>
      <c r="B19" s="6">
        <v>7149</v>
      </c>
      <c r="C19" s="6">
        <f>'[1]tab infanzia'!N15</f>
        <v>7106</v>
      </c>
      <c r="D19" s="6">
        <v>13298</v>
      </c>
      <c r="E19" s="6">
        <f>'[1]tab primaria  '!W15</f>
        <v>13176</v>
      </c>
      <c r="F19" s="6">
        <v>10021</v>
      </c>
      <c r="G19" s="6">
        <f>'[1]tab medie '!V15</f>
        <v>9918</v>
      </c>
      <c r="H19" s="6">
        <v>15914.999999999996</v>
      </c>
      <c r="I19" s="6">
        <f>'[1]tab superiori'!W15</f>
        <v>15842.999999999996</v>
      </c>
      <c r="J19" s="7">
        <f t="shared" si="0"/>
        <v>46383</v>
      </c>
      <c r="K19" s="7">
        <f t="shared" si="0"/>
        <v>46043</v>
      </c>
      <c r="L19" s="8">
        <f t="shared" si="1"/>
        <v>-340</v>
      </c>
    </row>
    <row r="20" spans="1:12" ht="16.5" thickBot="1">
      <c r="A20" s="4" t="s">
        <v>23</v>
      </c>
      <c r="B20" s="6">
        <v>2637</v>
      </c>
      <c r="C20" s="6">
        <f>'[1]tab infanzia'!N16</f>
        <v>2644</v>
      </c>
      <c r="D20" s="6">
        <v>5441</v>
      </c>
      <c r="E20" s="6">
        <f>'[1]tab primaria  '!W16</f>
        <v>5407</v>
      </c>
      <c r="F20" s="6">
        <v>4155</v>
      </c>
      <c r="G20" s="6">
        <f>'[1]tab medie '!V16</f>
        <v>4134</v>
      </c>
      <c r="H20" s="6">
        <v>5923</v>
      </c>
      <c r="I20" s="6">
        <f>'[1]tab superiori'!W16</f>
        <v>5944</v>
      </c>
      <c r="J20" s="7">
        <f t="shared" si="0"/>
        <v>18156</v>
      </c>
      <c r="K20" s="7">
        <f t="shared" si="0"/>
        <v>18129</v>
      </c>
      <c r="L20" s="8">
        <f t="shared" si="1"/>
        <v>-27</v>
      </c>
    </row>
    <row r="21" spans="1:12" ht="16.5" thickBot="1">
      <c r="A21" s="4" t="s">
        <v>24</v>
      </c>
      <c r="B21" s="6">
        <v>8645</v>
      </c>
      <c r="C21" s="6">
        <f>'[1]tab infanzia'!N17</f>
        <v>8651</v>
      </c>
      <c r="D21" s="6">
        <v>17224</v>
      </c>
      <c r="E21" s="6">
        <f>'[1]tab primaria  '!W17</f>
        <v>17049</v>
      </c>
      <c r="F21" s="6">
        <v>14336.999999999998</v>
      </c>
      <c r="G21" s="6">
        <f>'[1]tab medie '!V17</f>
        <v>14176.999999999998</v>
      </c>
      <c r="H21" s="6">
        <v>18761.000000000004</v>
      </c>
      <c r="I21" s="6">
        <f>'[1]tab superiori'!W17</f>
        <v>18586.000000000004</v>
      </c>
      <c r="J21" s="7">
        <f t="shared" si="0"/>
        <v>58967</v>
      </c>
      <c r="K21" s="7">
        <f t="shared" si="0"/>
        <v>58463</v>
      </c>
      <c r="L21" s="8">
        <f t="shared" si="1"/>
        <v>-504</v>
      </c>
    </row>
    <row r="22" spans="1:12" ht="16.5" thickBot="1">
      <c r="A22" s="4" t="s">
        <v>25</v>
      </c>
      <c r="B22" s="6">
        <v>5355</v>
      </c>
      <c r="C22" s="6">
        <f>'[1]tab infanzia'!N18</f>
        <v>5373</v>
      </c>
      <c r="D22" s="6">
        <v>11821</v>
      </c>
      <c r="E22" s="6">
        <f>'[1]tab primaria  '!W18</f>
        <v>11900</v>
      </c>
      <c r="F22" s="6">
        <v>7018.999999999999</v>
      </c>
      <c r="G22" s="6">
        <f>'[1]tab medie '!V18</f>
        <v>7053.999999999999</v>
      </c>
      <c r="H22" s="6">
        <v>11623</v>
      </c>
      <c r="I22" s="6">
        <f>'[1]tab superiori'!W18</f>
        <v>11760</v>
      </c>
      <c r="J22" s="7">
        <f t="shared" si="0"/>
        <v>35818</v>
      </c>
      <c r="K22" s="7">
        <f t="shared" si="0"/>
        <v>36087</v>
      </c>
      <c r="L22" s="8">
        <f t="shared" si="1"/>
        <v>269</v>
      </c>
    </row>
    <row r="23" spans="1:12" ht="16.5" thickBot="1">
      <c r="A23" s="4" t="s">
        <v>26</v>
      </c>
      <c r="B23" s="6">
        <v>1532</v>
      </c>
      <c r="C23" s="6">
        <f>'[1]tab infanzia'!N19</f>
        <v>1546</v>
      </c>
      <c r="D23" s="6">
        <v>3009</v>
      </c>
      <c r="E23" s="6">
        <f>'[1]tab primaria  '!W19</f>
        <v>3033</v>
      </c>
      <c r="F23" s="6">
        <v>1809</v>
      </c>
      <c r="G23" s="6">
        <f>'[1]tab medie '!V19</f>
        <v>1777</v>
      </c>
      <c r="H23" s="6">
        <v>2738</v>
      </c>
      <c r="I23" s="6">
        <f>'[1]tab superiori'!W19</f>
        <v>2721</v>
      </c>
      <c r="J23" s="7">
        <f t="shared" si="0"/>
        <v>9088</v>
      </c>
      <c r="K23" s="7">
        <f t="shared" si="0"/>
        <v>9077</v>
      </c>
      <c r="L23" s="8">
        <f t="shared" si="1"/>
        <v>-11</v>
      </c>
    </row>
    <row r="24" spans="1:12" ht="16.5" thickBot="1">
      <c r="A24" s="4" t="s">
        <v>27</v>
      </c>
      <c r="B24" s="6">
        <v>3859</v>
      </c>
      <c r="C24" s="6">
        <f>'[1]tab infanzia'!N20</f>
        <v>3897</v>
      </c>
      <c r="D24" s="6">
        <v>16775</v>
      </c>
      <c r="E24" s="6">
        <f>'[1]tab primaria  '!W20</f>
        <v>16790</v>
      </c>
      <c r="F24" s="6">
        <v>10401.000000000002</v>
      </c>
      <c r="G24" s="6">
        <f>'[1]tab medie '!V20</f>
        <v>10277.000000000002</v>
      </c>
      <c r="H24" s="6">
        <v>14480.000000000002</v>
      </c>
      <c r="I24" s="6">
        <f>'[1]tab superiori'!W20</f>
        <v>14639.000000000002</v>
      </c>
      <c r="J24" s="7">
        <f t="shared" si="0"/>
        <v>45515</v>
      </c>
      <c r="K24" s="7">
        <f t="shared" si="0"/>
        <v>45603</v>
      </c>
      <c r="L24" s="8">
        <f t="shared" si="1"/>
        <v>88</v>
      </c>
    </row>
    <row r="25" spans="1:12" ht="9" customHeight="1" thickBo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/>
    </row>
    <row r="26" spans="1:12" ht="15" customHeight="1">
      <c r="A26" s="21" t="s">
        <v>28</v>
      </c>
      <c r="B26" s="23">
        <f>SUM(B6:B25)</f>
        <v>81352</v>
      </c>
      <c r="C26" s="23">
        <f aca="true" t="shared" si="2" ref="C26:K26">SUM(C6:C25)</f>
        <v>81771</v>
      </c>
      <c r="D26" s="23">
        <f t="shared" si="2"/>
        <v>198850</v>
      </c>
      <c r="E26" s="23">
        <f t="shared" si="2"/>
        <v>198787</v>
      </c>
      <c r="F26" s="23">
        <f t="shared" si="2"/>
        <v>131761</v>
      </c>
      <c r="G26" s="23">
        <f t="shared" si="2"/>
        <v>130846</v>
      </c>
      <c r="H26" s="23">
        <f t="shared" si="2"/>
        <v>188876</v>
      </c>
      <c r="I26" s="23">
        <f t="shared" si="2"/>
        <v>189435</v>
      </c>
      <c r="J26" s="23">
        <f t="shared" si="2"/>
        <v>600839</v>
      </c>
      <c r="K26" s="23">
        <f t="shared" si="2"/>
        <v>600839</v>
      </c>
      <c r="L26" s="26">
        <f>SUM(L6:L24)</f>
        <v>0</v>
      </c>
    </row>
    <row r="27" spans="1:12" ht="7.5" customHeight="1" thickBot="1">
      <c r="A27" s="22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7"/>
    </row>
    <row r="28" spans="2:12" s="12" customFormat="1" ht="16.5" customHeight="1">
      <c r="B28" s="28"/>
      <c r="C28" s="28"/>
      <c r="D28" s="28"/>
      <c r="E28" s="28"/>
      <c r="F28" s="28"/>
      <c r="G28" s="28"/>
      <c r="H28" s="28"/>
      <c r="I28" s="28"/>
      <c r="J28" s="25"/>
      <c r="K28" s="25"/>
      <c r="L28" s="13"/>
    </row>
    <row r="29" spans="2:11" s="12" customFormat="1" ht="16.5" customHeight="1"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2:11" s="12" customFormat="1" ht="16.5" customHeight="1"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2:11" s="12" customFormat="1" ht="16.5" customHeight="1">
      <c r="B31" s="25"/>
      <c r="C31" s="25"/>
      <c r="D31" s="25"/>
      <c r="E31" s="25"/>
      <c r="F31" s="25"/>
      <c r="G31" s="25"/>
      <c r="H31" s="25"/>
      <c r="I31" s="25"/>
      <c r="J31" s="25"/>
      <c r="K31" s="25"/>
    </row>
  </sheetData>
  <sheetProtection/>
  <mergeCells count="23">
    <mergeCell ref="B31:K31"/>
    <mergeCell ref="J26:J27"/>
    <mergeCell ref="K26:K27"/>
    <mergeCell ref="L26:L27"/>
    <mergeCell ref="B28:K28"/>
    <mergeCell ref="B29:K29"/>
    <mergeCell ref="B30:K30"/>
    <mergeCell ref="L1:L4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H1:I1"/>
    <mergeCell ref="J1:K1"/>
    <mergeCell ref="A1:A4"/>
    <mergeCell ref="B1:C1"/>
    <mergeCell ref="D1:E1"/>
    <mergeCell ref="F1:G1"/>
  </mergeCells>
  <printOptions horizontalCentered="1"/>
  <pageMargins left="0.11811023622047245" right="0.11811023622047245" top="0.63" bottom="0.46" header="0.31" footer="0.11811023622047245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2014-04-01T16:12:11Z</cp:lastPrinted>
  <dcterms:created xsi:type="dcterms:W3CDTF">2014-03-25T15:36:44Z</dcterms:created>
  <dcterms:modified xsi:type="dcterms:W3CDTF">2014-04-01T16:24:48Z</dcterms:modified>
  <cp:category/>
  <cp:version/>
  <cp:contentType/>
  <cp:contentStatus/>
</cp:coreProperties>
</file>